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76087a7be934f5/Documents/Hoath PC word and pdf files/Audit ^0 Annual Returns/Audit 2025-26/For IA/"/>
    </mc:Choice>
  </mc:AlternateContent>
  <xr:revisionPtr revIDLastSave="112" documentId="8_{3D02BED1-C84F-4136-ACE7-741F00944B7F}" xr6:coauthVersionLast="47" xr6:coauthVersionMax="47" xr10:uidLastSave="{0B38C185-0BCD-4E17-9E28-0FBD964F3A01}"/>
  <bookViews>
    <workbookView xWindow="-120" yWindow="-120" windowWidth="29040" windowHeight="15720" xr2:uid="{00000000-000D-0000-FFFF-FFFF00000000}"/>
  </bookViews>
  <sheets>
    <sheet name="Significant varianc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" l="1"/>
  <c r="G77" i="2"/>
  <c r="G76" i="2"/>
  <c r="G75" i="2"/>
  <c r="G74" i="2"/>
  <c r="G73" i="2"/>
  <c r="H73" i="2" s="1"/>
  <c r="G60" i="2"/>
  <c r="G59" i="2"/>
  <c r="G58" i="2"/>
  <c r="G57" i="2"/>
  <c r="G56" i="2"/>
  <c r="G55" i="2"/>
  <c r="H55" i="2" s="1"/>
  <c r="G51" i="2"/>
  <c r="G50" i="2"/>
  <c r="G49" i="2"/>
  <c r="G48" i="2"/>
  <c r="G47" i="2"/>
  <c r="G46" i="2"/>
  <c r="H46" i="2" s="1"/>
  <c r="G42" i="2"/>
  <c r="G41" i="2"/>
  <c r="G40" i="2"/>
  <c r="G39" i="2"/>
  <c r="G37" i="2"/>
  <c r="H37" i="2" s="1"/>
  <c r="G33" i="2"/>
  <c r="G28" i="2"/>
  <c r="G24" i="2"/>
  <c r="G21" i="2"/>
  <c r="G22" i="2"/>
  <c r="G23" i="2"/>
  <c r="G64" i="2"/>
  <c r="G20" i="2"/>
  <c r="G19" i="2"/>
  <c r="H19" i="2" s="1"/>
  <c r="G79" i="2" l="1"/>
  <c r="H79" i="2" s="1"/>
  <c r="I79" i="2" s="1"/>
  <c r="G34" i="2"/>
  <c r="H34" i="2" s="1"/>
  <c r="I34" i="2" s="1"/>
  <c r="G61" i="2"/>
  <c r="H61" i="2" s="1"/>
  <c r="I61" i="2" s="1"/>
  <c r="H28" i="2"/>
  <c r="G70" i="2"/>
  <c r="H70" i="2" s="1"/>
  <c r="I70" i="2" s="1"/>
  <c r="G52" i="2"/>
  <c r="H52" i="2" s="1"/>
  <c r="I52" i="2" s="1"/>
  <c r="G43" i="2"/>
  <c r="H43" i="2" s="1"/>
  <c r="I43" i="2" s="1"/>
  <c r="G25" i="2"/>
  <c r="H25" i="2" s="1"/>
  <c r="I25" i="2" s="1"/>
  <c r="H64" i="2"/>
</calcChain>
</file>

<file path=xl/sharedStrings.xml><?xml version="1.0" encoding="utf-8"?>
<sst xmlns="http://schemas.openxmlformats.org/spreadsheetml/2006/main" count="38" uniqueCount="38">
  <si>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</si>
  <si>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</si>
  <si>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</si>
  <si>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</si>
  <si>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</si>
  <si>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</si>
  <si>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</si>
  <si>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</si>
  <si>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</si>
  <si>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</si>
  <si>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</si>
  <si>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</si>
  <si>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</si>
  <si>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</si>
  <si>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</si>
  <si>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</si>
  <si>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</si>
  <si>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</si>
  <si>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</si>
  <si>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</si>
  <si>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</si>
  <si>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2024-25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</si>
  <si>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</si>
  <si>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Statement of Variances - Year ended 31 March 2026</t>
  </si>
  <si>
    <t>1. Enter figures per the AGAR in the cells highlighted in light blue. This will automatically calculate a difference and a percentage change between years.</t>
  </si>
  <si>
    <t>2. If the variance is within 15%, no explanation is required (except fixed assets). However, if it is outside this threshold, the percentage difference will highlight in yellow and an explanation is required.</t>
  </si>
  <si>
    <t>2025-26</t>
  </si>
  <si>
    <t>Forvis Mazars 2026 all rights reserved</t>
  </si>
  <si>
    <t>Clerk has been enrolled in a Nest Pension scheme - figure includes backdated payments</t>
  </si>
  <si>
    <t>Purchase of 3 benches and ground anchors</t>
  </si>
  <si>
    <t>Gift of Memorial bench and ground anchor</t>
  </si>
  <si>
    <t xml:space="preserve">Rounding of 1 pence, when 5% discount was added to total invoice for the 3 benches as detailed above </t>
  </si>
  <si>
    <t>Bank Interest - Hoath PC moved to Unity Trust Bank and now recieves quarterley  interest (30 June 2025)</t>
  </si>
  <si>
    <t>Bank Interest - Hoath PC moved to Unity Trust Bank and now recieves quarterley  interest (31 December 2025)</t>
  </si>
  <si>
    <t>Bank Interest - Hoath PC moved to Unity Trust Bank and now recieves quarterley  interest (30 September 2025)</t>
  </si>
  <si>
    <t>Bank Interest - Hoath PC moved to Unity Trust Bank and now recieves quarterley  interest (31 March 2026)</t>
  </si>
  <si>
    <t xml:space="preserve">No borrowings </t>
  </si>
  <si>
    <t>No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</si>
</sst>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2" fontId="9" fillId="0" borderId="4" xfId="0" applyNumberFormat="1" applyFont="1" applyBorder="1"/>
    <xf numFmtId="2" fontId="9" fillId="7" borderId="9" xfId="0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0" fontId="13" fillId="2" borderId="0" xfId="0" applyFont="1" applyFill="1"/>
    <xf numFmtId="43" fontId="9" fillId="5" borderId="8" xfId="1" applyFont="1" applyFill="1" applyBorder="1" applyProtection="1"/>
    <xf numFmtId="43" fontId="9" fillId="0" borderId="8" xfId="1" applyFont="1" applyFill="1" applyBorder="1" applyProtection="1"/>
    <xf numFmtId="164" fontId="9" fillId="0" borderId="8" xfId="2" applyNumberFormat="1" applyFont="1" applyFill="1" applyBorder="1" applyProtection="1"/>
    <xf numFmtId="43" fontId="10" fillId="0" borderId="2" xfId="1" applyFont="1" applyBorder="1" applyProtection="1"/>
    <xf numFmtId="43" fontId="10" fillId="0" borderId="2" xfId="1" applyFont="1" applyFill="1" applyBorder="1" applyProtection="1"/>
    <xf numFmtId="43" fontId="10" fillId="0" borderId="1" xfId="1" applyFont="1" applyFill="1" applyBorder="1" applyProtection="1"/>
    <xf numFmtId="43" fontId="9" fillId="0" borderId="3" xfId="1" applyFont="1" applyBorder="1" applyProtection="1"/>
    <xf numFmtId="43" fontId="10" fillId="0" borderId="3" xfId="1" applyFont="1" applyFill="1" applyBorder="1" applyProtection="1"/>
    <xf numFmtId="43" fontId="9" fillId="0" borderId="5" xfId="1" applyFont="1" applyFill="1" applyBorder="1" applyProtection="1"/>
    <xf numFmtId="164" fontId="9" fillId="0" borderId="5" xfId="2" applyNumberFormat="1" applyFont="1" applyFill="1" applyBorder="1" applyProtection="1"/>
    <xf numFmtId="43" fontId="9" fillId="0" borderId="6" xfId="1" applyFont="1" applyFill="1" applyBorder="1" applyProtection="1"/>
    <xf numFmtId="43" fontId="10" fillId="0" borderId="1" xfId="1" applyFont="1" applyBorder="1" applyProtection="1"/>
    <xf numFmtId="43" fontId="10" fillId="8" borderId="1" xfId="1" applyFont="1" applyFill="1" applyBorder="1" applyProtection="1"/>
    <xf numFmtId="43" fontId="10" fillId="0" borderId="3" xfId="1" applyFont="1" applyBorder="1" applyProtection="1"/>
    <xf numFmtId="43" fontId="10" fillId="8" borderId="2" xfId="1" applyFont="1" applyFill="1" applyBorder="1" applyProtection="1"/>
    <xf numFmtId="43" fontId="10" fillId="8" borderId="3" xfId="1" applyFont="1" applyFill="1" applyBorder="1" applyProtection="1"/>
    <xf numFmtId="2" fontId="10" fillId="0" borderId="16" xfId="0" applyNumberFormat="1" applyFont="1" applyBorder="1" applyAlignment="1">
      <alignment wrapText="1"/>
    </xf>
    <xf numFmtId="2" fontId="10" fillId="0" borderId="14" xfId="0" applyNumberFormat="1" applyFont="1" applyBorder="1" applyAlignment="1">
      <alignment wrapText="1"/>
    </xf>
    <xf numFmtId="43" fontId="10" fillId="0" borderId="2" xfId="1" applyFont="1" applyFill="1" applyBorder="1" applyAlignment="1" applyProtection="1">
      <alignment vertical="center"/>
    </xf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J87"/>
  <sheetViews>
    <sheetView showGridLines="0" tabSelected="1" zoomScale="95" zoomScaleNormal="95" workbookViewId="0">
      <pane xSplit="1" ySplit="18" topLeftCell="B39" activePane="bottomRight" state="frozen"/>
      <selection pane="topRight" activeCell="B1" sqref="B1"/>
      <selection pane="bottomLeft" activeCell="A20" sqref="A20"/>
      <selection pane="bottomRight" activeCell="G65" sqref="G65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46" t="s">
        <v>19</v>
      </c>
      <c r="E11" s="47"/>
      <c r="F11" s="47"/>
      <c r="G11" s="1"/>
      <c r="H11" s="1"/>
      <c r="I11" s="1"/>
      <c r="J11" s="1"/>
    </row>
    <row r="12" spans="2:10" ht="14.25" x14ac:dyDescent="0.2">
      <c r="B12" s="1"/>
      <c r="C12" s="1"/>
      <c r="D12" s="8" t="s">
        <v>24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25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22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18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24" t="s">
        <v>20</v>
      </c>
      <c r="E16" s="9"/>
      <c r="F16" s="9"/>
      <c r="G16" s="1"/>
      <c r="H16" s="1"/>
      <c r="I16" s="1"/>
      <c r="J16" s="1"/>
    </row>
    <row r="17" spans="2:10" ht="15.75" x14ac:dyDescent="0.25">
      <c r="B17" s="1"/>
      <c r="C17" s="1"/>
      <c r="D17" s="4"/>
      <c r="E17" s="1"/>
      <c r="F17" s="1"/>
      <c r="G17" s="1"/>
      <c r="H17" s="1"/>
      <c r="I17" s="1"/>
      <c r="J17" s="1"/>
    </row>
    <row r="18" spans="2:10" s="11" customFormat="1" ht="15.75" thickBot="1" x14ac:dyDescent="0.25">
      <c r="B18" s="10"/>
      <c r="C18" s="10"/>
      <c r="D18" s="19" t="s">
        <v>0</v>
      </c>
      <c r="E18" s="20" t="s">
        <v>21</v>
      </c>
      <c r="F18" s="20" t="s">
        <v>26</v>
      </c>
      <c r="G18" s="20" t="s">
        <v>1</v>
      </c>
      <c r="H18" s="20" t="s">
        <v>9</v>
      </c>
      <c r="I18" s="19" t="s">
        <v>11</v>
      </c>
      <c r="J18" s="10"/>
    </row>
    <row r="19" spans="2:10" s="11" customFormat="1" ht="15" x14ac:dyDescent="0.25">
      <c r="B19" s="10"/>
      <c r="C19" s="10"/>
      <c r="D19" s="13" t="s">
        <v>2</v>
      </c>
      <c r="E19" s="25">
        <v>10000</v>
      </c>
      <c r="F19" s="25">
        <v>11000</v>
      </c>
      <c r="G19" s="26">
        <f>F19-E19</f>
        <v>1000</v>
      </c>
      <c r="H19" s="27">
        <f>G19/E19</f>
        <v>0.1</v>
      </c>
      <c r="I19" s="21"/>
      <c r="J19" s="10"/>
    </row>
    <row r="20" spans="2:10" s="11" customFormat="1" ht="14.25" x14ac:dyDescent="0.2">
      <c r="B20" s="10"/>
      <c r="C20" s="10"/>
      <c r="D20" s="22"/>
      <c r="E20" s="28"/>
      <c r="F20" s="28"/>
      <c r="G20" s="29">
        <f>F20-E20</f>
        <v>0</v>
      </c>
      <c r="H20" s="29"/>
      <c r="I20" s="23"/>
      <c r="J20" s="10"/>
    </row>
    <row r="21" spans="2:10" s="11" customFormat="1" ht="14.25" x14ac:dyDescent="0.2">
      <c r="B21" s="10"/>
      <c r="C21" s="10"/>
      <c r="D21" s="22"/>
      <c r="E21" s="28"/>
      <c r="F21" s="28"/>
      <c r="G21" s="29">
        <f t="shared" ref="G21:G23" si="0">F21-E21</f>
        <v>0</v>
      </c>
      <c r="H21" s="29"/>
      <c r="I21" s="23"/>
      <c r="J21" s="10"/>
    </row>
    <row r="22" spans="2:10" s="11" customFormat="1" ht="14.25" x14ac:dyDescent="0.2">
      <c r="B22" s="10"/>
      <c r="C22" s="10"/>
      <c r="D22" s="22"/>
      <c r="E22" s="28"/>
      <c r="F22" s="28"/>
      <c r="G22" s="29">
        <f t="shared" si="0"/>
        <v>0</v>
      </c>
      <c r="H22" s="29"/>
      <c r="I22" s="23"/>
      <c r="J22" s="10"/>
    </row>
    <row r="23" spans="2:10" s="11" customFormat="1" ht="14.25" x14ac:dyDescent="0.2">
      <c r="B23" s="10"/>
      <c r="C23" s="10"/>
      <c r="D23" s="15"/>
      <c r="E23" s="36"/>
      <c r="F23" s="36"/>
      <c r="G23" s="29">
        <f t="shared" si="0"/>
        <v>0</v>
      </c>
      <c r="H23" s="30"/>
      <c r="I23" s="16"/>
      <c r="J23" s="10"/>
    </row>
    <row r="24" spans="2:10" s="11" customFormat="1" ht="15" thickBot="1" x14ac:dyDescent="0.25">
      <c r="B24" s="10"/>
      <c r="C24" s="10"/>
      <c r="D24" s="17"/>
      <c r="E24" s="38"/>
      <c r="F24" s="38"/>
      <c r="G24" s="32">
        <f>F24-E24</f>
        <v>0</v>
      </c>
      <c r="H24" s="32"/>
      <c r="I24" s="18"/>
      <c r="J24" s="10"/>
    </row>
    <row r="25" spans="2:10" s="11" customFormat="1" ht="15.75" thickBot="1" x14ac:dyDescent="0.3">
      <c r="B25" s="10"/>
      <c r="C25" s="10"/>
      <c r="D25" s="12" t="s">
        <v>10</v>
      </c>
      <c r="E25" s="33"/>
      <c r="F25" s="33"/>
      <c r="G25" s="33">
        <f>G19-SUM(G20:G24)</f>
        <v>1000</v>
      </c>
      <c r="H25" s="34">
        <f>IF(G25=0,0,G25/E19)</f>
        <v>0.1</v>
      </c>
      <c r="I25" s="35" t="str">
        <f>IF(OR(H25&gt;0.15,H25&lt;-0.15),"Further explanation needed","No further explanation needed")</f>
        <v>No further explanation needed</v>
      </c>
      <c r="J25" s="10"/>
    </row>
    <row r="26" spans="2:10" s="11" customFormat="1" x14ac:dyDescent="0.2">
      <c r="B26" s="10"/>
      <c r="C26" s="10"/>
      <c r="D26" s="10"/>
      <c r="E26" s="10"/>
      <c r="F26" s="10"/>
      <c r="G26" s="10"/>
      <c r="H26" s="10"/>
      <c r="I26" s="10"/>
      <c r="J26" s="10"/>
    </row>
    <row r="27" spans="2:10" s="11" customFormat="1" ht="12" thickBot="1" x14ac:dyDescent="0.25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5" x14ac:dyDescent="0.25">
      <c r="B28" s="10"/>
      <c r="C28" s="10"/>
      <c r="D28" s="13" t="s">
        <v>3</v>
      </c>
      <c r="E28" s="25">
        <v>2058</v>
      </c>
      <c r="F28" s="25">
        <v>2728</v>
      </c>
      <c r="G28" s="26">
        <f>F28-E28</f>
        <v>670</v>
      </c>
      <c r="H28" s="27">
        <f>G28/E28</f>
        <v>0.32555879494655005</v>
      </c>
      <c r="I28" s="21"/>
      <c r="J28" s="10"/>
    </row>
    <row r="29" spans="2:10" s="11" customFormat="1" ht="28.5" x14ac:dyDescent="0.2">
      <c r="B29" s="10"/>
      <c r="C29" s="10"/>
      <c r="D29" s="15"/>
      <c r="E29" s="28"/>
      <c r="F29" s="28"/>
      <c r="G29" s="43">
        <v>27.08</v>
      </c>
      <c r="H29" s="29"/>
      <c r="I29" s="41" t="s">
        <v>32</v>
      </c>
      <c r="J29" s="10"/>
    </row>
    <row r="30" spans="2:10" s="11" customFormat="1" ht="28.5" x14ac:dyDescent="0.2">
      <c r="B30" s="10"/>
      <c r="C30" s="10"/>
      <c r="D30" s="15"/>
      <c r="E30" s="28"/>
      <c r="F30" s="28"/>
      <c r="G30" s="43">
        <v>158.37</v>
      </c>
      <c r="H30" s="29"/>
      <c r="I30" s="41" t="s">
        <v>34</v>
      </c>
      <c r="J30" s="10"/>
    </row>
    <row r="31" spans="2:10" s="11" customFormat="1" ht="28.5" x14ac:dyDescent="0.2">
      <c r="B31" s="10"/>
      <c r="C31" s="10"/>
      <c r="D31" s="15"/>
      <c r="E31" s="28"/>
      <c r="F31" s="28"/>
      <c r="G31" s="43">
        <v>146.38999999999999</v>
      </c>
      <c r="H31" s="29"/>
      <c r="I31" s="41" t="s">
        <v>33</v>
      </c>
      <c r="J31" s="10"/>
    </row>
    <row r="32" spans="2:10" s="11" customFormat="1" ht="28.5" x14ac:dyDescent="0.2">
      <c r="B32" s="10"/>
      <c r="C32" s="10"/>
      <c r="D32" s="15"/>
      <c r="E32" s="36"/>
      <c r="F32" s="36"/>
      <c r="G32" s="43">
        <v>127.29</v>
      </c>
      <c r="H32" s="30"/>
      <c r="I32" s="41" t="s">
        <v>35</v>
      </c>
      <c r="J32" s="10"/>
    </row>
    <row r="33" spans="2:10" s="11" customFormat="1" ht="15" thickBot="1" x14ac:dyDescent="0.25">
      <c r="B33" s="10"/>
      <c r="C33" s="10"/>
      <c r="D33" s="17"/>
      <c r="E33" s="38"/>
      <c r="F33" s="38"/>
      <c r="G33" s="32">
        <f>F33-E33</f>
        <v>0</v>
      </c>
      <c r="H33" s="32"/>
      <c r="I33" s="18"/>
      <c r="J33" s="10"/>
    </row>
    <row r="34" spans="2:10" s="11" customFormat="1" ht="15.75" thickBot="1" x14ac:dyDescent="0.3">
      <c r="B34" s="10"/>
      <c r="C34" s="10"/>
      <c r="D34" s="12" t="s">
        <v>12</v>
      </c>
      <c r="E34" s="33"/>
      <c r="F34" s="33"/>
      <c r="G34" s="33">
        <f>G28-SUM(G29:G33)</f>
        <v>210.87</v>
      </c>
      <c r="H34" s="34">
        <f>IF(G34=0,0,G34/E28)</f>
        <v>0.10246355685131195</v>
      </c>
      <c r="I34" s="35" t="str">
        <f>IF(OR(H34&gt;0.15,H34&lt;-0.15),"Further explanation needed","No further explanation needed")</f>
        <v>No further explanation needed</v>
      </c>
      <c r="J34" s="10"/>
    </row>
    <row r="35" spans="2:10" s="1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</row>
    <row r="36" spans="2:10" s="11" customFormat="1" ht="12" thickBot="1" x14ac:dyDescent="0.25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5" x14ac:dyDescent="0.25">
      <c r="B37" s="10"/>
      <c r="C37" s="10"/>
      <c r="D37" s="13" t="s">
        <v>4</v>
      </c>
      <c r="E37" s="25">
        <v>6209</v>
      </c>
      <c r="F37" s="25">
        <v>7499</v>
      </c>
      <c r="G37" s="26">
        <f>F37-E37</f>
        <v>1290</v>
      </c>
      <c r="H37" s="27">
        <f>G37/E37</f>
        <v>0.20776292478660011</v>
      </c>
      <c r="I37" s="21"/>
      <c r="J37" s="10"/>
    </row>
    <row r="38" spans="2:10" s="11" customFormat="1" ht="28.5" x14ac:dyDescent="0.2">
      <c r="B38" s="10"/>
      <c r="C38" s="10"/>
      <c r="D38" s="15"/>
      <c r="E38" s="28"/>
      <c r="F38" s="28"/>
      <c r="G38" s="43">
        <v>820.81</v>
      </c>
      <c r="H38" s="29"/>
      <c r="I38" s="41" t="s">
        <v>28</v>
      </c>
      <c r="J38" s="10"/>
    </row>
    <row r="39" spans="2:10" s="11" customFormat="1" ht="14.25" x14ac:dyDescent="0.2">
      <c r="B39" s="10"/>
      <c r="C39" s="10"/>
      <c r="D39" s="15"/>
      <c r="E39" s="28"/>
      <c r="F39" s="28"/>
      <c r="G39" s="29">
        <f t="shared" ref="G39:G41" si="1">F39-E39</f>
        <v>0</v>
      </c>
      <c r="H39" s="29"/>
      <c r="I39" s="23"/>
      <c r="J39" s="10"/>
    </row>
    <row r="40" spans="2:10" s="11" customFormat="1" ht="14.25" x14ac:dyDescent="0.2">
      <c r="B40" s="10"/>
      <c r="C40" s="10"/>
      <c r="D40" s="15"/>
      <c r="E40" s="28"/>
      <c r="F40" s="28"/>
      <c r="G40" s="29">
        <f t="shared" si="1"/>
        <v>0</v>
      </c>
      <c r="H40" s="29"/>
      <c r="I40" s="23"/>
      <c r="J40" s="10"/>
    </row>
    <row r="41" spans="2:10" s="11" customFormat="1" ht="14.25" x14ac:dyDescent="0.2">
      <c r="B41" s="10"/>
      <c r="C41" s="10"/>
      <c r="D41" s="15"/>
      <c r="E41" s="36"/>
      <c r="F41" s="36"/>
      <c r="G41" s="29">
        <f t="shared" si="1"/>
        <v>0</v>
      </c>
      <c r="H41" s="30"/>
      <c r="I41" s="16"/>
      <c r="J41" s="10"/>
    </row>
    <row r="42" spans="2:10" s="11" customFormat="1" ht="15" thickBot="1" x14ac:dyDescent="0.25">
      <c r="B42" s="10"/>
      <c r="C42" s="10"/>
      <c r="D42" s="17"/>
      <c r="E42" s="38"/>
      <c r="F42" s="38"/>
      <c r="G42" s="32">
        <f>F42-E42</f>
        <v>0</v>
      </c>
      <c r="H42" s="32"/>
      <c r="I42" s="18"/>
      <c r="J42" s="10"/>
    </row>
    <row r="43" spans="2:10" s="11" customFormat="1" ht="15.75" thickBot="1" x14ac:dyDescent="0.3">
      <c r="B43" s="10"/>
      <c r="C43" s="10"/>
      <c r="D43" s="12" t="s">
        <v>13</v>
      </c>
      <c r="E43" s="33"/>
      <c r="F43" s="33"/>
      <c r="G43" s="33">
        <f>G37-SUM(G38:G42)</f>
        <v>469.19000000000005</v>
      </c>
      <c r="H43" s="34">
        <f>IF(G43=0,0,G43/E37)</f>
        <v>7.5566113705910778E-2</v>
      </c>
      <c r="I43" s="35" t="str">
        <f>IF(OR(H43&gt;0.15,H43&lt;-0.15),"Further explanation needed","No further explanation needed")</f>
        <v>No further explanation needed</v>
      </c>
      <c r="J43" s="10"/>
    </row>
    <row r="44" spans="2:10" s="11" customFormat="1" x14ac:dyDescent="0.2">
      <c r="B44" s="10"/>
      <c r="C44" s="10"/>
      <c r="D44" s="10"/>
      <c r="E44" s="10"/>
      <c r="F44" s="10"/>
      <c r="G44" s="10"/>
      <c r="H44" s="10"/>
      <c r="I44" s="10"/>
      <c r="J44" s="10"/>
    </row>
    <row r="45" spans="2:10" s="11" customFormat="1" ht="12" thickBot="1" x14ac:dyDescent="0.25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5" x14ac:dyDescent="0.25">
      <c r="B46" s="10"/>
      <c r="C46" s="10"/>
      <c r="D46" s="13" t="s">
        <v>5</v>
      </c>
      <c r="E46" s="25">
        <v>0</v>
      </c>
      <c r="F46" s="25">
        <v>0</v>
      </c>
      <c r="G46" s="26">
        <f>F46-E46</f>
        <v>0</v>
      </c>
      <c r="H46" s="27" t="e">
        <f>G46/E46</f>
        <v>#DIV/0!</v>
      </c>
      <c r="I46" s="21"/>
      <c r="J46" s="10"/>
    </row>
    <row r="47" spans="2:10" s="11" customFormat="1" ht="14.25" x14ac:dyDescent="0.2">
      <c r="B47" s="10"/>
      <c r="C47" s="10"/>
      <c r="D47" s="15" t="s">
        <v>37</v>
      </c>
      <c r="E47" s="28"/>
      <c r="F47" s="28"/>
      <c r="G47" s="29">
        <f>F47-E47</f>
        <v>0</v>
      </c>
      <c r="H47" s="29"/>
      <c r="I47" s="23"/>
      <c r="J47" s="10"/>
    </row>
    <row r="48" spans="2:10" s="11" customFormat="1" ht="14.25" x14ac:dyDescent="0.2">
      <c r="B48" s="10"/>
      <c r="C48" s="10"/>
      <c r="D48" s="15"/>
      <c r="E48" s="28"/>
      <c r="F48" s="28"/>
      <c r="G48" s="29">
        <f t="shared" ref="G48:G50" si="2">F48-E48</f>
        <v>0</v>
      </c>
      <c r="H48" s="29"/>
      <c r="I48" s="23"/>
      <c r="J48" s="10"/>
    </row>
    <row r="49" spans="2:10" s="11" customFormat="1" ht="14.25" x14ac:dyDescent="0.2">
      <c r="B49" s="10"/>
      <c r="C49" s="10"/>
      <c r="D49" s="15"/>
      <c r="E49" s="28"/>
      <c r="F49" s="28"/>
      <c r="G49" s="29">
        <f t="shared" si="2"/>
        <v>0</v>
      </c>
      <c r="H49" s="29"/>
      <c r="I49" s="23"/>
      <c r="J49" s="10"/>
    </row>
    <row r="50" spans="2:10" s="11" customFormat="1" ht="14.25" x14ac:dyDescent="0.2">
      <c r="B50" s="10"/>
      <c r="C50" s="10"/>
      <c r="D50" s="15"/>
      <c r="E50" s="36"/>
      <c r="F50" s="36"/>
      <c r="G50" s="29">
        <f t="shared" si="2"/>
        <v>0</v>
      </c>
      <c r="H50" s="30"/>
      <c r="I50" s="16"/>
      <c r="J50" s="10"/>
    </row>
    <row r="51" spans="2:10" s="11" customFormat="1" ht="15" thickBot="1" x14ac:dyDescent="0.25">
      <c r="B51" s="10"/>
      <c r="C51" s="10"/>
      <c r="D51" s="17"/>
      <c r="E51" s="38"/>
      <c r="F51" s="38"/>
      <c r="G51" s="32">
        <f>F51-E51</f>
        <v>0</v>
      </c>
      <c r="H51" s="32"/>
      <c r="I51" s="18"/>
      <c r="J51" s="10"/>
    </row>
    <row r="52" spans="2:10" s="11" customFormat="1" ht="15.75" thickBot="1" x14ac:dyDescent="0.3">
      <c r="B52" s="10"/>
      <c r="C52" s="10"/>
      <c r="D52" s="12" t="s">
        <v>17</v>
      </c>
      <c r="E52" s="33"/>
      <c r="F52" s="33"/>
      <c r="G52" s="33">
        <f>G46-SUM(G47:G51)</f>
        <v>0</v>
      </c>
      <c r="H52" s="34">
        <f>IF(G52=0,0,G52/E46)</f>
        <v>0</v>
      </c>
      <c r="I52" s="35" t="str">
        <f>IF(OR(H52&gt;0.15,H52&lt;-0.15),"Further explanation needed","No further explanation needed")</f>
        <v>No further explanation needed</v>
      </c>
      <c r="J52" s="10"/>
    </row>
    <row r="53" spans="2:10" s="11" customFormat="1" x14ac:dyDescent="0.2">
      <c r="B53" s="10"/>
      <c r="C53" s="10"/>
      <c r="D53" s="10"/>
      <c r="E53" s="10"/>
      <c r="F53" s="10"/>
      <c r="G53" s="10"/>
      <c r="H53" s="10"/>
      <c r="I53" s="10"/>
      <c r="J53" s="10"/>
    </row>
    <row r="54" spans="2:10" s="11" customFormat="1" ht="12" thickBot="1" x14ac:dyDescent="0.25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5" x14ac:dyDescent="0.25">
      <c r="B55" s="10"/>
      <c r="C55" s="10"/>
      <c r="D55" s="13" t="s">
        <v>6</v>
      </c>
      <c r="E55" s="25">
        <v>5749</v>
      </c>
      <c r="F55" s="25">
        <v>6083</v>
      </c>
      <c r="G55" s="26">
        <f>F55-E55</f>
        <v>334</v>
      </c>
      <c r="H55" s="27">
        <f>G55/E55</f>
        <v>5.809706035832319E-2</v>
      </c>
      <c r="I55" s="21"/>
      <c r="J55" s="10"/>
    </row>
    <row r="56" spans="2:10" s="11" customFormat="1" ht="14.25" x14ac:dyDescent="0.2">
      <c r="B56" s="10"/>
      <c r="C56" s="10"/>
      <c r="D56" s="15"/>
      <c r="E56" s="28"/>
      <c r="F56" s="28"/>
      <c r="G56" s="29">
        <f>F56-E56</f>
        <v>0</v>
      </c>
      <c r="H56" s="29"/>
      <c r="I56" s="23"/>
      <c r="J56" s="10"/>
    </row>
    <row r="57" spans="2:10" s="11" customFormat="1" ht="14.25" x14ac:dyDescent="0.2">
      <c r="B57" s="10"/>
      <c r="C57" s="10"/>
      <c r="D57" s="15"/>
      <c r="E57" s="28"/>
      <c r="F57" s="28"/>
      <c r="G57" s="29">
        <f t="shared" ref="G57:G59" si="3">F57-E57</f>
        <v>0</v>
      </c>
      <c r="H57" s="29"/>
      <c r="I57" s="23"/>
      <c r="J57" s="10"/>
    </row>
    <row r="58" spans="2:10" s="11" customFormat="1" ht="14.25" x14ac:dyDescent="0.2">
      <c r="B58" s="10"/>
      <c r="C58" s="10"/>
      <c r="D58" s="15"/>
      <c r="E58" s="28"/>
      <c r="F58" s="28"/>
      <c r="G58" s="29">
        <f t="shared" si="3"/>
        <v>0</v>
      </c>
      <c r="H58" s="29"/>
      <c r="I58" s="23"/>
      <c r="J58" s="10"/>
    </row>
    <row r="59" spans="2:10" s="11" customFormat="1" ht="14.25" x14ac:dyDescent="0.2">
      <c r="B59" s="10"/>
      <c r="C59" s="10"/>
      <c r="D59" s="15"/>
      <c r="E59" s="36"/>
      <c r="F59" s="36"/>
      <c r="G59" s="29">
        <f t="shared" si="3"/>
        <v>0</v>
      </c>
      <c r="H59" s="30"/>
      <c r="I59" s="16"/>
      <c r="J59" s="10"/>
    </row>
    <row r="60" spans="2:10" s="11" customFormat="1" ht="15" thickBot="1" x14ac:dyDescent="0.25">
      <c r="B60" s="10"/>
      <c r="C60" s="10"/>
      <c r="D60" s="17"/>
      <c r="E60" s="38"/>
      <c r="F60" s="38"/>
      <c r="G60" s="32">
        <f>F60-E60</f>
        <v>0</v>
      </c>
      <c r="H60" s="32"/>
      <c r="I60" s="18"/>
      <c r="J60" s="10"/>
    </row>
    <row r="61" spans="2:10" s="11" customFormat="1" ht="15.75" thickBot="1" x14ac:dyDescent="0.3">
      <c r="B61" s="10"/>
      <c r="C61" s="10"/>
      <c r="D61" s="12" t="s">
        <v>14</v>
      </c>
      <c r="E61" s="33"/>
      <c r="F61" s="33"/>
      <c r="G61" s="33">
        <f>G55-SUM(G56:G60)</f>
        <v>334</v>
      </c>
      <c r="H61" s="34">
        <f>IF(G61=0,0,G61/E55)</f>
        <v>5.809706035832319E-2</v>
      </c>
      <c r="I61" s="35" t="str">
        <f>IF(OR(H61&gt;0.15,H61&lt;-0.15),"Further explanation needed","No further explanation needed")</f>
        <v>No further explanation needed</v>
      </c>
      <c r="J61" s="10"/>
    </row>
    <row r="62" spans="2:10" s="11" customFormat="1" x14ac:dyDescent="0.2">
      <c r="B62" s="10"/>
      <c r="C62" s="10"/>
      <c r="D62" s="10"/>
      <c r="E62" s="10"/>
      <c r="F62" s="10"/>
      <c r="G62" s="10"/>
      <c r="H62" s="10"/>
      <c r="I62" s="10"/>
      <c r="J62" s="10"/>
    </row>
    <row r="63" spans="2:10" s="11" customFormat="1" ht="12" thickBot="1" x14ac:dyDescent="0.25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5" x14ac:dyDescent="0.25">
      <c r="B64" s="10"/>
      <c r="C64" s="10"/>
      <c r="D64" s="13" t="s">
        <v>7</v>
      </c>
      <c r="E64" s="25">
        <v>16327.2</v>
      </c>
      <c r="F64" s="25">
        <v>17451.38</v>
      </c>
      <c r="G64" s="26">
        <f>F64-E64</f>
        <v>1124.1800000000003</v>
      </c>
      <c r="H64" s="27">
        <f>G64/E64</f>
        <v>6.8853202018717252E-2</v>
      </c>
      <c r="I64" s="14"/>
      <c r="J64" s="10"/>
    </row>
    <row r="65" spans="2:10" s="11" customFormat="1" ht="14.25" x14ac:dyDescent="0.2">
      <c r="B65" s="10"/>
      <c r="C65" s="10"/>
      <c r="D65" s="15"/>
      <c r="E65" s="36"/>
      <c r="F65" s="36"/>
      <c r="G65" s="29">
        <v>1122.19</v>
      </c>
      <c r="H65" s="30"/>
      <c r="I65" s="16" t="s">
        <v>29</v>
      </c>
      <c r="J65" s="10"/>
    </row>
    <row r="66" spans="2:10" s="11" customFormat="1" ht="14.25" x14ac:dyDescent="0.2">
      <c r="B66" s="10"/>
      <c r="C66" s="10"/>
      <c r="D66" s="15"/>
      <c r="E66" s="36"/>
      <c r="F66" s="36"/>
      <c r="G66" s="29">
        <v>2</v>
      </c>
      <c r="H66" s="30"/>
      <c r="I66" s="16" t="s">
        <v>30</v>
      </c>
      <c r="J66" s="10"/>
    </row>
    <row r="67" spans="2:10" s="11" customFormat="1" ht="14.25" x14ac:dyDescent="0.2">
      <c r="B67" s="10"/>
      <c r="C67" s="10"/>
      <c r="D67" s="15"/>
      <c r="E67" s="36"/>
      <c r="F67" s="36"/>
      <c r="G67" s="29"/>
      <c r="H67" s="30"/>
      <c r="I67" s="16"/>
      <c r="J67" s="10"/>
    </row>
    <row r="68" spans="2:10" s="11" customFormat="1" ht="14.25" x14ac:dyDescent="0.2">
      <c r="B68" s="10"/>
      <c r="C68" s="10"/>
      <c r="D68" s="15"/>
      <c r="E68" s="36"/>
      <c r="F68" s="36"/>
      <c r="G68" s="29"/>
      <c r="H68" s="30"/>
      <c r="I68" s="16"/>
      <c r="J68" s="10"/>
    </row>
    <row r="69" spans="2:10" s="11" customFormat="1" ht="30" thickBot="1" x14ac:dyDescent="0.3">
      <c r="B69" s="10"/>
      <c r="C69" s="10"/>
      <c r="D69" s="17"/>
      <c r="E69" s="31"/>
      <c r="F69" s="31"/>
      <c r="G69" s="29">
        <v>-0.01</v>
      </c>
      <c r="H69" s="32"/>
      <c r="I69" s="42" t="s">
        <v>31</v>
      </c>
      <c r="J69" s="10"/>
    </row>
    <row r="70" spans="2:10" s="11" customFormat="1" ht="15.75" thickBot="1" x14ac:dyDescent="0.3">
      <c r="B70" s="10"/>
      <c r="C70" s="10"/>
      <c r="D70" s="12" t="s">
        <v>15</v>
      </c>
      <c r="E70" s="33"/>
      <c r="F70" s="33"/>
      <c r="G70" s="33">
        <f>G64-SUM(G65:G69)</f>
        <v>0</v>
      </c>
      <c r="H70" s="34">
        <f>IF(G70=0,0,G70/E64)</f>
        <v>0</v>
      </c>
      <c r="I70" s="35" t="str">
        <f>IF(OR(H70&gt;0,H70&lt;0),"Further explanation needed","No further explanation needed")</f>
        <v>No further explanation needed</v>
      </c>
      <c r="J70" s="10"/>
    </row>
    <row r="71" spans="2:10" s="11" customFormat="1" x14ac:dyDescent="0.2">
      <c r="B71" s="10"/>
      <c r="C71" s="10"/>
      <c r="D71" s="10"/>
      <c r="E71" s="10"/>
      <c r="F71" s="10"/>
      <c r="G71" s="10"/>
      <c r="H71" s="10"/>
      <c r="I71" s="10"/>
      <c r="J71" s="10"/>
    </row>
    <row r="72" spans="2:10" s="11" customFormat="1" ht="12" thickBot="1" x14ac:dyDescent="0.25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5" x14ac:dyDescent="0.25">
      <c r="B73" s="10"/>
      <c r="C73" s="10"/>
      <c r="D73" s="13" t="s">
        <v>8</v>
      </c>
      <c r="E73" s="25">
        <v>0</v>
      </c>
      <c r="F73" s="25">
        <v>0</v>
      </c>
      <c r="G73" s="26">
        <f>F73-E73</f>
        <v>0</v>
      </c>
      <c r="H73" s="27" t="e">
        <f>G73/E73</f>
        <v>#DIV/0!</v>
      </c>
      <c r="I73" s="21"/>
      <c r="J73" s="10"/>
    </row>
    <row r="74" spans="2:10" s="11" customFormat="1" ht="14.25" x14ac:dyDescent="0.2">
      <c r="B74" s="10"/>
      <c r="C74" s="10"/>
      <c r="D74" s="15" t="s">
        <v>36</v>
      </c>
      <c r="E74" s="39"/>
      <c r="F74" s="28"/>
      <c r="G74" s="29">
        <f>F74-E74</f>
        <v>0</v>
      </c>
      <c r="H74" s="29"/>
      <c r="I74" s="23"/>
      <c r="J74" s="10"/>
    </row>
    <row r="75" spans="2:10" s="11" customFormat="1" ht="14.25" x14ac:dyDescent="0.2">
      <c r="B75" s="10"/>
      <c r="C75" s="10"/>
      <c r="D75" s="15"/>
      <c r="E75" s="39"/>
      <c r="F75" s="28"/>
      <c r="G75" s="29">
        <f t="shared" ref="G75:G77" si="4">F75-E75</f>
        <v>0</v>
      </c>
      <c r="H75" s="29"/>
      <c r="I75" s="23"/>
      <c r="J75" s="10"/>
    </row>
    <row r="76" spans="2:10" s="11" customFormat="1" ht="14.25" x14ac:dyDescent="0.2">
      <c r="B76" s="10"/>
      <c r="C76" s="10"/>
      <c r="D76" s="15"/>
      <c r="E76" s="39"/>
      <c r="F76" s="28"/>
      <c r="G76" s="29">
        <f t="shared" si="4"/>
        <v>0</v>
      </c>
      <c r="H76" s="29"/>
      <c r="I76" s="23"/>
      <c r="J76" s="10"/>
    </row>
    <row r="77" spans="2:10" s="11" customFormat="1" ht="14.25" x14ac:dyDescent="0.2">
      <c r="B77" s="10"/>
      <c r="C77" s="10"/>
      <c r="D77" s="15"/>
      <c r="E77" s="37"/>
      <c r="F77" s="36"/>
      <c r="G77" s="29">
        <f t="shared" si="4"/>
        <v>0</v>
      </c>
      <c r="H77" s="30"/>
      <c r="I77" s="16"/>
      <c r="J77" s="10"/>
    </row>
    <row r="78" spans="2:10" s="11" customFormat="1" ht="15" thickBot="1" x14ac:dyDescent="0.25">
      <c r="B78" s="10"/>
      <c r="C78" s="10"/>
      <c r="D78" s="17"/>
      <c r="E78" s="40"/>
      <c r="F78" s="38"/>
      <c r="G78" s="32">
        <f>F78-E78</f>
        <v>0</v>
      </c>
      <c r="H78" s="32"/>
      <c r="I78" s="18"/>
      <c r="J78" s="10"/>
    </row>
    <row r="79" spans="2:10" s="11" customFormat="1" ht="15.75" thickBot="1" x14ac:dyDescent="0.3">
      <c r="B79" s="10"/>
      <c r="C79" s="10"/>
      <c r="D79" s="12" t="s">
        <v>16</v>
      </c>
      <c r="E79" s="33"/>
      <c r="F79" s="33"/>
      <c r="G79" s="33">
        <f>G73-SUM(G74:G78)</f>
        <v>0</v>
      </c>
      <c r="H79" s="34">
        <f>IF(G79=0,0,G79/E73)</f>
        <v>0</v>
      </c>
      <c r="I79" s="35" t="str">
        <f>IF(OR(H79&gt;0.15,H79&lt;-0.15),"Further explanation needed","No further explanation needed")</f>
        <v>No further explanation needed</v>
      </c>
      <c r="J79" s="10"/>
    </row>
    <row r="80" spans="2:10" s="11" customFormat="1" x14ac:dyDescent="0.2">
      <c r="B80" s="10"/>
      <c r="C80" s="10"/>
      <c r="D80" s="10"/>
      <c r="E80" s="10"/>
      <c r="F80" s="10"/>
      <c r="G80" s="10"/>
      <c r="H80" s="10"/>
      <c r="I80" s="10"/>
      <c r="J80" s="10"/>
    </row>
    <row r="81" spans="2:10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3"/>
      <c r="D84" s="3"/>
      <c r="E84" s="3"/>
      <c r="F84" s="3"/>
      <c r="G84" s="3"/>
      <c r="H84" s="3"/>
      <c r="I84" s="3"/>
      <c r="J84" s="3"/>
    </row>
    <row r="85" spans="2:10" x14ac:dyDescent="0.2">
      <c r="B85" s="1"/>
      <c r="C85" s="44" t="s">
        <v>27</v>
      </c>
      <c r="D85" s="45"/>
      <c r="E85" s="45"/>
      <c r="F85" s="45"/>
      <c r="G85" s="45"/>
      <c r="H85" s="45"/>
      <c r="I85" s="45"/>
      <c r="J85" s="45"/>
    </row>
    <row r="86" spans="2:10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</sheetData>
  <sheetProtection selectLockedCells="1"/>
  <mergeCells count="2">
    <mergeCell ref="C85:J85"/>
    <mergeCell ref="D11:F11"/>
  </mergeCells>
  <conditionalFormatting sqref="H19">
    <cfRule type="cellIs" dxfId="39" priority="98" operator="between">
      <formula>-0.15</formula>
      <formula>0.15</formula>
    </cfRule>
    <cfRule type="cellIs" dxfId="38" priority="100" operator="greaterThan">
      <formula>0.15</formula>
    </cfRule>
    <cfRule type="cellIs" dxfId="37" priority="99" operator="lessThan">
      <formula>-0.15</formula>
    </cfRule>
  </conditionalFormatting>
  <conditionalFormatting sqref="H25">
    <cfRule type="cellIs" dxfId="36" priority="103" operator="greaterThan">
      <formula>0.15</formula>
    </cfRule>
    <cfRule type="cellIs" dxfId="35" priority="102" operator="lessThan">
      <formula>-0.15</formula>
    </cfRule>
    <cfRule type="cellIs" dxfId="34" priority="101" operator="between">
      <formula>-0.15</formula>
      <formula>0.15</formula>
    </cfRule>
  </conditionalFormatting>
  <conditionalFormatting sqref="H28">
    <cfRule type="cellIs" dxfId="33" priority="28" operator="greaterThan">
      <formula>0.15</formula>
    </cfRule>
    <cfRule type="cellIs" dxfId="32" priority="27" operator="lessThan">
      <formula>-0.15</formula>
    </cfRule>
    <cfRule type="cellIs" dxfId="31" priority="26" operator="between">
      <formula>-0.15</formula>
      <formula>0.15</formula>
    </cfRule>
  </conditionalFormatting>
  <conditionalFormatting sqref="H34">
    <cfRule type="cellIs" dxfId="30" priority="31" operator="greaterThan">
      <formula>0.15</formula>
    </cfRule>
    <cfRule type="cellIs" dxfId="29" priority="30" operator="lessThan">
      <formula>-0.15</formula>
    </cfRule>
    <cfRule type="cellIs" dxfId="28" priority="29" operator="between">
      <formula>-0.15</formula>
      <formula>0.15</formula>
    </cfRule>
  </conditionalFormatting>
  <conditionalFormatting sqref="H37">
    <cfRule type="cellIs" dxfId="27" priority="22" operator="greaterThan">
      <formula>0.15</formula>
    </cfRule>
    <cfRule type="cellIs" dxfId="26" priority="20" operator="between">
      <formula>-0.15</formula>
      <formula>0.15</formula>
    </cfRule>
    <cfRule type="cellIs" dxfId="25" priority="21" operator="lessThan">
      <formula>-0.15</formula>
    </cfRule>
  </conditionalFormatting>
  <conditionalFormatting sqref="H43">
    <cfRule type="cellIs" dxfId="24" priority="23" operator="between">
      <formula>-0.15</formula>
      <formula>0.15</formula>
    </cfRule>
    <cfRule type="cellIs" dxfId="23" priority="24" operator="lessThan">
      <formula>-0.15</formula>
    </cfRule>
    <cfRule type="cellIs" dxfId="22" priority="25" operator="greaterThan">
      <formula>0.15</formula>
    </cfRule>
  </conditionalFormatting>
  <conditionalFormatting sqref="H46">
    <cfRule type="cellIs" dxfId="21" priority="16" operator="greaterThan">
      <formula>0.15</formula>
    </cfRule>
    <cfRule type="cellIs" dxfId="20" priority="15" operator="lessThan">
      <formula>-0.15</formula>
    </cfRule>
    <cfRule type="cellIs" dxfId="19" priority="14" operator="between">
      <formula>-0.15</formula>
      <formula>0.15</formula>
    </cfRule>
  </conditionalFormatting>
  <conditionalFormatting sqref="H52">
    <cfRule type="cellIs" dxfId="18" priority="19" operator="greaterThan">
      <formula>0.15</formula>
    </cfRule>
    <cfRule type="cellIs" dxfId="17" priority="18" operator="lessThan">
      <formula>-0.15</formula>
    </cfRule>
    <cfRule type="cellIs" dxfId="16" priority="17" operator="between">
      <formula>-0.15</formula>
      <formula>0.15</formula>
    </cfRule>
  </conditionalFormatting>
  <conditionalFormatting sqref="H55">
    <cfRule type="cellIs" dxfId="15" priority="8" operator="between">
      <formula>-0.15</formula>
      <formula>0.15</formula>
    </cfRule>
    <cfRule type="cellIs" dxfId="14" priority="10" operator="greaterThan">
      <formula>0.15</formula>
    </cfRule>
    <cfRule type="cellIs" dxfId="13" priority="9" operator="lessThan">
      <formula>-0.15</formula>
    </cfRule>
  </conditionalFormatting>
  <conditionalFormatting sqref="H61">
    <cfRule type="cellIs" dxfId="12" priority="13" operator="greaterThan">
      <formula>0.15</formula>
    </cfRule>
    <cfRule type="cellIs" dxfId="11" priority="12" operator="lessThan">
      <formula>-0.15</formula>
    </cfRule>
    <cfRule type="cellIs" dxfId="10" priority="11" operator="between">
      <formula>-0.15</formula>
      <formula>0.15</formula>
    </cfRule>
  </conditionalFormatting>
  <conditionalFormatting sqref="H64">
    <cfRule type="cellIs" dxfId="9" priority="38" operator="between">
      <formula>-0.15</formula>
      <formula>0.15</formula>
    </cfRule>
    <cfRule type="cellIs" dxfId="8" priority="39" operator="lessThan">
      <formula>-0.15</formula>
    </cfRule>
    <cfRule type="cellIs" dxfId="7" priority="40" operator="greaterThan">
      <formula>0.15</formula>
    </cfRule>
  </conditionalFormatting>
  <conditionalFormatting sqref="H70">
    <cfRule type="cellIs" dxfId="6" priority="1" operator="notEqual">
      <formula>0</formula>
    </cfRule>
  </conditionalFormatting>
  <conditionalFormatting sqref="H73">
    <cfRule type="cellIs" dxfId="5" priority="2" operator="between">
      <formula>-0.15</formula>
      <formula>0.15</formula>
    </cfRule>
    <cfRule type="cellIs" dxfId="4" priority="3" operator="lessThan">
      <formula>-0.15</formula>
    </cfRule>
    <cfRule type="cellIs" dxfId="3" priority="4" operator="greaterThan">
      <formula>0.15</formula>
    </cfRule>
  </conditionalFormatting>
  <conditionalFormatting sqref="H79">
    <cfRule type="cellIs" dxfId="2" priority="5" operator="between">
      <formula>-0.15</formula>
      <formula>0.15</formula>
    </cfRule>
    <cfRule type="cellIs" dxfId="1" priority="6" operator="lessThan">
      <formula>-0.15</formula>
    </cfRule>
    <cfRule type="cellIs" dxfId="0" priority="7" operator="greaterThan">
      <formula>0.15</formula>
    </cfRule>
  </conditionalFormatting>
  <pageMargins left="0.7" right="0.7" top="0.75" bottom="0.75" header="0.3" footer="0.3"/>
  <pageSetup paperSize="9" scale="5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Significant variances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Hoath PC</cp:lastModifiedBy>
  <cp:revision/>
  <cp:lastPrinted>2026-05-11T11:16:12Z</cp:lastPrinted>
  <dcterms:created xsi:type="dcterms:W3CDTF">2010-09-20T17:54:47Z</dcterms:created>
  <dcterms:modified xsi:type="dcterms:W3CDTF">2026-05-11T11:16:48Z</dcterms:modified>
  <cp:category/>
  <cp:contentStatus/>
</cp:coreProperties>
</file>